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95" windowHeight="7935" firstSheet="8" activeTab="11"/>
  </bookViews>
  <sheets>
    <sheet name="Balance Dic 2010" sheetId="12" r:id="rId1"/>
    <sheet name="Balance Nov 2010" sheetId="11" r:id="rId2"/>
    <sheet name="Balance Oct 2010" sheetId="10" r:id="rId3"/>
    <sheet name="Balance Sep 2010" sheetId="9" r:id="rId4"/>
    <sheet name="Balance Agt 2010" sheetId="8" r:id="rId5"/>
    <sheet name="Balance Jul 2010" sheetId="7" r:id="rId6"/>
    <sheet name="Balance Jun 2010" sheetId="6" r:id="rId7"/>
    <sheet name="Balance May 2010" sheetId="5" r:id="rId8"/>
    <sheet name="Balance Abr 2010" sheetId="4" r:id="rId9"/>
    <sheet name="Balance Mzo 2010" sheetId="3" r:id="rId10"/>
    <sheet name="Balance Feb 2010" sheetId="2" r:id="rId11"/>
    <sheet name="balance Ene 2010" sheetId="1" r:id="rId12"/>
  </sheets>
  <calcPr calcId="145621"/>
</workbook>
</file>

<file path=xl/calcChain.xml><?xml version="1.0" encoding="utf-8"?>
<calcChain xmlns="http://schemas.openxmlformats.org/spreadsheetml/2006/main">
  <c r="C46" i="12" l="1"/>
  <c r="C49" i="12" s="1"/>
  <c r="C40" i="12"/>
  <c r="C31" i="12"/>
  <c r="C33" i="12" s="1"/>
  <c r="C23" i="12"/>
  <c r="C14" i="12"/>
  <c r="C46" i="11"/>
  <c r="C49" i="11" s="1"/>
  <c r="C40" i="11"/>
  <c r="C31" i="11"/>
  <c r="C33" i="11" s="1"/>
  <c r="C23" i="11"/>
  <c r="C14" i="11"/>
  <c r="C46" i="10"/>
  <c r="C49" i="10" s="1"/>
  <c r="C40" i="10"/>
  <c r="C31" i="10"/>
  <c r="C23" i="10"/>
  <c r="C33" i="10" s="1"/>
  <c r="C14" i="10"/>
  <c r="C46" i="9"/>
  <c r="C49" i="9" s="1"/>
  <c r="C40" i="9"/>
  <c r="C31" i="9"/>
  <c r="C23" i="9"/>
  <c r="C33" i="9" s="1"/>
  <c r="C14" i="9"/>
  <c r="C46" i="8"/>
  <c r="C49" i="8" s="1"/>
  <c r="C40" i="8"/>
  <c r="C31" i="8"/>
  <c r="C33" i="8" s="1"/>
  <c r="C23" i="8"/>
  <c r="C14" i="8"/>
  <c r="C46" i="7"/>
  <c r="C49" i="7" s="1"/>
  <c r="C40" i="7"/>
  <c r="C31" i="7"/>
  <c r="C33" i="7" s="1"/>
  <c r="C23" i="7"/>
  <c r="C14" i="7"/>
  <c r="C46" i="6"/>
  <c r="C49" i="6" s="1"/>
  <c r="C40" i="6"/>
  <c r="C31" i="6"/>
  <c r="C33" i="6" s="1"/>
  <c r="C23" i="6"/>
  <c r="C14" i="6"/>
  <c r="C46" i="5"/>
  <c r="C49" i="5" s="1"/>
  <c r="C40" i="5"/>
  <c r="C31" i="5"/>
  <c r="C33" i="5" s="1"/>
  <c r="C23" i="5"/>
  <c r="C14" i="5"/>
  <c r="C46" i="4"/>
  <c r="C49" i="4" s="1"/>
  <c r="C40" i="4"/>
  <c r="C31" i="4"/>
  <c r="C33" i="4" s="1"/>
  <c r="C23" i="4"/>
  <c r="C14" i="4"/>
  <c r="C46" i="3"/>
  <c r="C49" i="3" s="1"/>
  <c r="C40" i="3"/>
  <c r="C31" i="3"/>
  <c r="C23" i="3"/>
  <c r="C33" i="3" s="1"/>
  <c r="C14" i="3"/>
  <c r="C46" i="2"/>
  <c r="C49" i="2" s="1"/>
  <c r="C40" i="2"/>
  <c r="C31" i="2"/>
  <c r="C33" i="2" s="1"/>
  <c r="C23" i="2"/>
  <c r="C14" i="2"/>
  <c r="C46" i="1"/>
  <c r="C49" i="1" s="1"/>
  <c r="C40" i="1"/>
  <c r="C31" i="1"/>
  <c r="C33" i="1" s="1"/>
  <c r="C23" i="1"/>
  <c r="C14" i="1"/>
  <c r="C38" i="9" l="1"/>
  <c r="C38" i="11"/>
  <c r="C38" i="10"/>
</calcChain>
</file>

<file path=xl/sharedStrings.xml><?xml version="1.0" encoding="utf-8"?>
<sst xmlns="http://schemas.openxmlformats.org/spreadsheetml/2006/main" count="492" uniqueCount="52">
  <si>
    <t>INSTITUTO ELECTORAL Y DE PARTICIPACION CIUDADANA DEL ESTADO DE JALISCO</t>
  </si>
  <si>
    <t>E N E R O   2 0 1 0</t>
  </si>
  <si>
    <t>C O N C E P T O</t>
  </si>
  <si>
    <t xml:space="preserve">I M P O R T E </t>
  </si>
  <si>
    <t>FONDO FIJO DE CAJA</t>
  </si>
  <si>
    <t>BANCOS CTA. DE CHEQUES</t>
  </si>
  <si>
    <t>INVERSIONES</t>
  </si>
  <si>
    <t>DEUDORES DIVERSOS</t>
  </si>
  <si>
    <t>FUNCIONARIOS Y EMPLEADOS</t>
  </si>
  <si>
    <t>ANTICIPO A PROVEEDORES</t>
  </si>
  <si>
    <t>SUBSIDIO AL EMPLEO</t>
  </si>
  <si>
    <t xml:space="preserve">TOTAL ACTIVO CIRCULANTE </t>
  </si>
  <si>
    <t>MOBILIARIO Y EQUIPO DE OFICINA</t>
  </si>
  <si>
    <t>EQUIPO DE TRANSPORTE</t>
  </si>
  <si>
    <t>EQUIPO DE CÓMPUTO</t>
  </si>
  <si>
    <t>EQUIPO DE COMUNICACIÓN</t>
  </si>
  <si>
    <t>PROGRAMAS DE CÓMPUTO</t>
  </si>
  <si>
    <t>EQUIPO DE AUDIO Y VIDEO</t>
  </si>
  <si>
    <t>Depreciación Acumulada</t>
  </si>
  <si>
    <t xml:space="preserve">TOTAL ACTIVO FIJO </t>
  </si>
  <si>
    <t>MEJORAS A LOCALES ARRENDADOS</t>
  </si>
  <si>
    <t>Amortización Acumulada a Locales Arrendados</t>
  </si>
  <si>
    <t>GASTOS DE INSTALACIÓN</t>
  </si>
  <si>
    <t>Amortización acumulada Gastos de Instalación</t>
  </si>
  <si>
    <t>DEPÓSITOS EN GARANTíA</t>
  </si>
  <si>
    <t>PAGOS ANTICIPADOS</t>
  </si>
  <si>
    <t xml:space="preserve">TOTAL ACTIVO DIFERIDO </t>
  </si>
  <si>
    <t>TOTAL ACTIVO</t>
  </si>
  <si>
    <t>ACREEDORES DIVERSOS</t>
  </si>
  <si>
    <t>IMPUESTOS POR PAGAR</t>
  </si>
  <si>
    <t>PROVEEDORES</t>
  </si>
  <si>
    <t>SUELDOS Y SALARIOS POR PAGAR</t>
  </si>
  <si>
    <t>CUENTAS POR PAGAR</t>
  </si>
  <si>
    <t xml:space="preserve">TOTAL PASIVO CIRCULANTE </t>
  </si>
  <si>
    <t>PATRIMONIO</t>
  </si>
  <si>
    <t>ASIGNACION PRESUPUESTAL-ADQ. ACTIVOS</t>
  </si>
  <si>
    <t>RESULTADOS DE EJERCICIOS ANTERIORES</t>
  </si>
  <si>
    <t>RESULTADO DEL EJERCICIO</t>
  </si>
  <si>
    <t>TOTAL PATRIMONIO</t>
  </si>
  <si>
    <t>TOTAL PASIVO Y PATRIMONIO</t>
  </si>
  <si>
    <t>BALANCE GENERAL</t>
  </si>
  <si>
    <t>F E B R E R O   2 0 1 0</t>
  </si>
  <si>
    <t>M A R Z O   2 0 1 0</t>
  </si>
  <si>
    <t>A  B  R  I  L     2 0 1 0</t>
  </si>
  <si>
    <t>M A Y O     2 0 1 0</t>
  </si>
  <si>
    <t>J U N I O     2 0 1 0</t>
  </si>
  <si>
    <t>J U L I O     2 0 1 0</t>
  </si>
  <si>
    <t>A G O S T O     2 0 1 0</t>
  </si>
  <si>
    <t>S E P T I E M B R E     2 0 1 0</t>
  </si>
  <si>
    <t>O C T U B R E     2 0 1 0</t>
  </si>
  <si>
    <t>N O V I E M B R E     2 0 1 0</t>
  </si>
  <si>
    <t>D I C I E M B R E     2 0 1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</si>
</sst>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dd/mmm/yyyy"/>
  </numFmts>
  <fonts count="7" x14ac:knownFonts="1">
    <font>
      <sz val="12"/>
      <name val="Garamond"/>
    </font>
    <font>
      <sz val="12"/>
      <name val="Trebuchet MS"/>
      <family val="2"/>
    </font>
    <font>
      <b/>
      <sz val="15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" fontId="1" fillId="0" borderId="0" xfId="0" applyNumberFormat="1" applyFont="1" applyBorder="1"/>
    <xf numFmtId="4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9" xfId="0" applyNumberFormat="1" applyFont="1" applyBorder="1" applyAlignment="1">
      <alignment vertical="center"/>
    </xf>
    <xf numFmtId="37" fontId="1" fillId="0" borderId="10" xfId="0" applyNumberFormat="1" applyFont="1" applyBorder="1"/>
    <xf numFmtId="164" fontId="1" fillId="0" borderId="11" xfId="0" applyNumberFormat="1" applyFont="1" applyBorder="1"/>
    <xf numFmtId="0" fontId="4" fillId="0" borderId="0" xfId="0" applyFont="1" applyAlignment="1">
      <alignment vertical="center"/>
    </xf>
    <xf numFmtId="37" fontId="1" fillId="0" borderId="11" xfId="0" applyNumberFormat="1" applyFont="1" applyBorder="1"/>
    <xf numFmtId="4" fontId="5" fillId="2" borderId="12" xfId="0" applyNumberFormat="1" applyFont="1" applyFill="1" applyBorder="1" applyAlignment="1">
      <alignment vertical="center"/>
    </xf>
    <xf numFmtId="37" fontId="5" fillId="2" borderId="13" xfId="0" applyNumberFormat="1" applyFont="1" applyFill="1" applyBorder="1"/>
    <xf numFmtId="4" fontId="5" fillId="0" borderId="9" xfId="0" applyNumberFormat="1" applyFont="1" applyBorder="1" applyAlignment="1">
      <alignment vertical="center"/>
    </xf>
    <xf numFmtId="37" fontId="5" fillId="0" borderId="10" xfId="0" applyNumberFormat="1" applyFont="1" applyBorder="1" applyAlignment="1">
      <alignment vertical="center"/>
    </xf>
    <xf numFmtId="37" fontId="5" fillId="0" borderId="11" xfId="0" applyNumberFormat="1" applyFont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37" fontId="5" fillId="0" borderId="11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5" fillId="0" borderId="14" xfId="0" applyNumberFormat="1" applyFont="1" applyFill="1" applyBorder="1" applyAlignment="1">
      <alignment vertical="center"/>
    </xf>
    <xf numFmtId="37" fontId="5" fillId="0" borderId="10" xfId="0" applyNumberFormat="1" applyFont="1" applyFill="1" applyBorder="1"/>
    <xf numFmtId="0" fontId="1" fillId="0" borderId="0" xfId="0" applyFont="1" applyFill="1" applyAlignment="1">
      <alignment vertical="center"/>
    </xf>
    <xf numFmtId="37" fontId="1" fillId="0" borderId="11" xfId="0" applyNumberFormat="1" applyFont="1" applyFill="1" applyBorder="1"/>
    <xf numFmtId="164" fontId="1" fillId="0" borderId="15" xfId="0" applyNumberFormat="1" applyFont="1" applyBorder="1"/>
    <xf numFmtId="37" fontId="1" fillId="0" borderId="1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 vertical="center"/>
    </xf>
    <xf numFmtId="17" fontId="2" fillId="2" borderId="6" xfId="0" applyNumberFormat="1" applyFont="1" applyFill="1" applyBorder="1" applyAlignment="1">
      <alignment horizontal="center" vertical="center"/>
    </xf>
  </cellXfs>
  <cellStyles count="2">
    <cellStyle name="Fecha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51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113425</v>
      </c>
    </row>
    <row r="8" spans="2:3" s="9" customFormat="1" ht="21" customHeight="1" x14ac:dyDescent="0.35">
      <c r="B8" s="6" t="s">
        <v>5</v>
      </c>
      <c r="C8" s="10">
        <v>48411824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2239210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317</v>
      </c>
    </row>
    <row r="14" spans="2:3" s="5" customFormat="1" ht="21" customHeight="1" thickBot="1" x14ac:dyDescent="0.4">
      <c r="B14" s="11" t="s">
        <v>11</v>
      </c>
      <c r="C14" s="12">
        <f>SUM(C7:C13)</f>
        <v>50764776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4777350</v>
      </c>
    </row>
    <row r="17" spans="2:3" s="5" customFormat="1" ht="21" customHeight="1" x14ac:dyDescent="0.35">
      <c r="B17" s="6" t="s">
        <v>13</v>
      </c>
      <c r="C17" s="10">
        <v>2833750.33</v>
      </c>
    </row>
    <row r="18" spans="2:3" s="5" customFormat="1" ht="21" customHeight="1" x14ac:dyDescent="0.35">
      <c r="B18" s="6" t="s">
        <v>14</v>
      </c>
      <c r="C18" s="10">
        <v>11890521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2619422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-15950800</v>
      </c>
    </row>
    <row r="23" spans="2:3" s="5" customFormat="1" ht="21" customHeight="1" thickBot="1" x14ac:dyDescent="0.4">
      <c r="B23" s="11" t="s">
        <v>19</v>
      </c>
      <c r="C23" s="12">
        <f>SUM(C16:C22)+1</f>
        <v>6954334.1099999957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-26364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18257</v>
      </c>
    </row>
    <row r="31" spans="2:3" s="5" customFormat="1" ht="21" customHeight="1" thickBot="1" x14ac:dyDescent="0.4">
      <c r="B31" s="11" t="s">
        <v>26</v>
      </c>
      <c r="C31" s="12">
        <f>SUM(C25:C30)</f>
        <v>157878.24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+C31+C23+C14-1</f>
        <v>57876987.349999994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386807</v>
      </c>
    </row>
    <row r="36" spans="2:4" s="5" customFormat="1" ht="21" customHeight="1" x14ac:dyDescent="0.35">
      <c r="B36" s="18" t="s">
        <v>29</v>
      </c>
      <c r="C36" s="8">
        <v>3274403</v>
      </c>
      <c r="D36" s="19"/>
    </row>
    <row r="37" spans="2:4" s="5" customFormat="1" ht="21" customHeight="1" x14ac:dyDescent="0.35">
      <c r="B37" s="18" t="s">
        <v>30</v>
      </c>
      <c r="C37" s="8">
        <v>78299</v>
      </c>
      <c r="D37" s="19"/>
    </row>
    <row r="38" spans="2:4" s="5" customFormat="1" ht="21" customHeight="1" x14ac:dyDescent="0.35">
      <c r="B38" s="18" t="s">
        <v>31</v>
      </c>
      <c r="C38" s="8">
        <v>190301</v>
      </c>
    </row>
    <row r="39" spans="2:4" s="5" customFormat="1" ht="21" customHeight="1" x14ac:dyDescent="0.35">
      <c r="B39" s="18" t="s">
        <v>32</v>
      </c>
      <c r="C39" s="24">
        <v>40190</v>
      </c>
    </row>
    <row r="40" spans="2:4" s="5" customFormat="1" ht="21" customHeight="1" thickBot="1" x14ac:dyDescent="0.4">
      <c r="B40" s="11" t="s">
        <v>33</v>
      </c>
      <c r="C40" s="12">
        <f>SUM(C35:C39)</f>
        <v>3970000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23531811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2981124</v>
      </c>
    </row>
    <row r="46" spans="2:4" s="5" customFormat="1" ht="21" customHeight="1" thickBot="1" x14ac:dyDescent="0.4">
      <c r="B46" s="11" t="s">
        <v>38</v>
      </c>
      <c r="C46" s="12">
        <f>SUM(C42:C45)</f>
        <v>53906988.560000002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+C46+C40-2</f>
        <v>57876986.560000002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42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102924.71</v>
      </c>
    </row>
    <row r="8" spans="2:3" s="9" customFormat="1" ht="21" customHeight="1" x14ac:dyDescent="0.35">
      <c r="B8" s="6" t="s">
        <v>5</v>
      </c>
      <c r="C8" s="8">
        <v>48176846</v>
      </c>
    </row>
    <row r="9" spans="2:3" s="5" customFormat="1" ht="21" hidden="1" customHeight="1" x14ac:dyDescent="0.35">
      <c r="B9" s="6" t="s">
        <v>6</v>
      </c>
      <c r="C9" s="8">
        <v>0</v>
      </c>
    </row>
    <row r="10" spans="2:3" s="5" customFormat="1" ht="21" customHeight="1" x14ac:dyDescent="0.35">
      <c r="B10" s="6" t="s">
        <v>7</v>
      </c>
      <c r="C10" s="10">
        <v>2324756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10">
        <v>5</v>
      </c>
    </row>
    <row r="14" spans="2:3" s="5" customFormat="1" ht="21" customHeight="1" thickBot="1" x14ac:dyDescent="0.4">
      <c r="B14" s="11" t="s">
        <v>11</v>
      </c>
      <c r="C14" s="12">
        <f>SUM(C7:C13)</f>
        <v>50604531.710000001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4508909</v>
      </c>
    </row>
    <row r="17" spans="2:3" s="5" customFormat="1" ht="21" customHeight="1" x14ac:dyDescent="0.35">
      <c r="B17" s="6" t="s">
        <v>13</v>
      </c>
      <c r="C17" s="10">
        <v>4034882</v>
      </c>
    </row>
    <row r="18" spans="2:3" s="5" customFormat="1" ht="21" customHeight="1" x14ac:dyDescent="0.35">
      <c r="B18" s="6" t="s">
        <v>14</v>
      </c>
      <c r="C18" s="10">
        <v>11366720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1694611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-15329054.49</v>
      </c>
    </row>
    <row r="23" spans="2:3" s="5" customFormat="1" ht="21" customHeight="1" thickBot="1" x14ac:dyDescent="0.4">
      <c r="B23" s="11" t="s">
        <v>19</v>
      </c>
      <c r="C23" s="12">
        <f>SUM(C16:C22)</f>
        <v>7060157.2899999972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-24277.21</v>
      </c>
    </row>
    <row r="29" spans="2:3" s="5" customFormat="1" ht="21" customHeight="1" x14ac:dyDescent="0.35">
      <c r="B29" s="6" t="s">
        <v>24</v>
      </c>
      <c r="C29" s="10">
        <v>122022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393778.03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58058467.030000001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1459963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/>
    </row>
    <row r="39" spans="2:4" s="5" customFormat="1" ht="21" customHeight="1" x14ac:dyDescent="0.35">
      <c r="B39" s="18" t="s">
        <v>32</v>
      </c>
      <c r="C39" s="8">
        <v>120308</v>
      </c>
    </row>
    <row r="40" spans="2:4" s="5" customFormat="1" ht="21" customHeight="1" thickBot="1" x14ac:dyDescent="0.4">
      <c r="B40" s="11" t="s">
        <v>33</v>
      </c>
      <c r="C40" s="12">
        <f>SUM(C35:C39)-1</f>
        <v>1600175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23">
        <v>42008.47</v>
      </c>
    </row>
    <row r="43" spans="2:4" s="5" customFormat="1" ht="21" customHeight="1" x14ac:dyDescent="0.35">
      <c r="B43" s="18" t="s">
        <v>35</v>
      </c>
      <c r="C43" s="23">
        <v>19596815.199999999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9467424</v>
      </c>
    </row>
    <row r="46" spans="2:4" s="5" customFormat="1" ht="21" customHeight="1" thickBot="1" x14ac:dyDescent="0.4">
      <c r="B46" s="11" t="s">
        <v>38</v>
      </c>
      <c r="C46" s="12">
        <f>SUM(C42:C45)-1</f>
        <v>56458291.759999998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58058466.759999998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41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102924.71</v>
      </c>
    </row>
    <row r="8" spans="2:3" s="9" customFormat="1" ht="21" customHeight="1" x14ac:dyDescent="0.35">
      <c r="B8" s="6" t="s">
        <v>5</v>
      </c>
      <c r="C8" s="8">
        <v>45248860.729999997</v>
      </c>
    </row>
    <row r="9" spans="2:3" s="5" customFormat="1" ht="21" hidden="1" customHeight="1" x14ac:dyDescent="0.35">
      <c r="B9" s="6" t="s">
        <v>6</v>
      </c>
      <c r="C9" s="8">
        <v>0</v>
      </c>
    </row>
    <row r="10" spans="2:3" s="5" customFormat="1" ht="21" customHeight="1" x14ac:dyDescent="0.35">
      <c r="B10" s="6" t="s">
        <v>7</v>
      </c>
      <c r="C10" s="10">
        <v>2122755.5499999998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10">
        <v>340.47</v>
      </c>
    </row>
    <row r="14" spans="2:3" s="5" customFormat="1" ht="21" customHeight="1" thickBot="1" x14ac:dyDescent="0.4">
      <c r="B14" s="11" t="s">
        <v>11</v>
      </c>
      <c r="C14" s="12">
        <f>SUM(C7:C13)</f>
        <v>47474881.459999993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4514645.1900000004</v>
      </c>
    </row>
    <row r="17" spans="2:3" s="5" customFormat="1" ht="21" customHeight="1" x14ac:dyDescent="0.35">
      <c r="B17" s="6" t="s">
        <v>13</v>
      </c>
      <c r="C17" s="10">
        <v>4034882</v>
      </c>
    </row>
    <row r="18" spans="2:3" s="5" customFormat="1" ht="21" customHeight="1" x14ac:dyDescent="0.35">
      <c r="B18" s="6" t="s">
        <v>14</v>
      </c>
      <c r="C18" s="10">
        <v>11294217.869999999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1654532.78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-15329054.49</v>
      </c>
    </row>
    <row r="23" spans="2:3" s="5" customFormat="1" ht="21" customHeight="1" thickBot="1" x14ac:dyDescent="0.4">
      <c r="B23" s="11" t="s">
        <v>19</v>
      </c>
      <c r="C23" s="12">
        <f>SUM(C16:C22)</f>
        <v>6953313.1300000008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-24277.21</v>
      </c>
    </row>
    <row r="29" spans="2:3" s="5" customFormat="1" ht="21" customHeight="1" x14ac:dyDescent="0.35">
      <c r="B29" s="6" t="s">
        <v>24</v>
      </c>
      <c r="C29" s="10">
        <v>122022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393778.03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54821972.619999997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1692907.81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-10631.38</v>
      </c>
    </row>
    <row r="39" spans="2:4" s="5" customFormat="1" ht="21" customHeight="1" x14ac:dyDescent="0.35">
      <c r="B39" s="18" t="s">
        <v>32</v>
      </c>
      <c r="C39" s="8">
        <v>82806.66</v>
      </c>
    </row>
    <row r="40" spans="2:4" s="5" customFormat="1" ht="21" customHeight="1" thickBot="1" x14ac:dyDescent="0.4">
      <c r="B40" s="11" t="s">
        <v>33</v>
      </c>
      <c r="C40" s="12">
        <f>SUM(C35:C39)</f>
        <v>1784988.09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23">
        <v>42008.47</v>
      </c>
    </row>
    <row r="43" spans="2:4" s="5" customFormat="1" ht="21" customHeight="1" x14ac:dyDescent="0.35">
      <c r="B43" s="18" t="s">
        <v>35</v>
      </c>
      <c r="C43" s="23">
        <v>19596815.199999999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6046117</v>
      </c>
    </row>
    <row r="46" spans="2:4" s="5" customFormat="1" ht="21" customHeight="1" thickBot="1" x14ac:dyDescent="0.4">
      <c r="B46" s="11" t="s">
        <v>38</v>
      </c>
      <c r="C46" s="12">
        <f>SUM(C42:C45)-2</f>
        <v>53036983.759999998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+C46+C40+1</f>
        <v>54821972.850000001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abSelected="1" topLeftCell="B1" zoomScale="75" workbookViewId="0">
      <selection activeCell="B4" sqref="B4:C4"/>
    </sheetView>
  </sheetViews>
  <sheetFormatPr baseColWidth="10" defaultRowHeight="18" x14ac:dyDescent="0.35"/>
  <cols>
    <col min="1" max="1" width="14.5" style="1" customWidth="1"/>
    <col min="2" max="2" width="41.6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1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89790</v>
      </c>
    </row>
    <row r="8" spans="2:3" s="9" customFormat="1" ht="21" customHeight="1" x14ac:dyDescent="0.35">
      <c r="B8" s="6" t="s">
        <v>5</v>
      </c>
      <c r="C8" s="8">
        <v>39994524</v>
      </c>
    </row>
    <row r="9" spans="2:3" s="5" customFormat="1" ht="21" hidden="1" customHeight="1" x14ac:dyDescent="0.35">
      <c r="B9" s="6" t="s">
        <v>6</v>
      </c>
      <c r="C9" s="8">
        <v>0</v>
      </c>
    </row>
    <row r="10" spans="2:3" s="5" customFormat="1" ht="21" customHeight="1" x14ac:dyDescent="0.35">
      <c r="B10" s="6" t="s">
        <v>7</v>
      </c>
      <c r="C10" s="10">
        <v>4413255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10">
        <v>7592</v>
      </c>
    </row>
    <row r="14" spans="2:3" s="5" customFormat="1" ht="21" customHeight="1" thickBot="1" x14ac:dyDescent="0.4">
      <c r="B14" s="11" t="s">
        <v>11</v>
      </c>
      <c r="C14" s="12">
        <f>SUM(C7:C13)</f>
        <v>44505161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4514645.1900000004</v>
      </c>
    </row>
    <row r="17" spans="2:3" s="5" customFormat="1" ht="21" customHeight="1" x14ac:dyDescent="0.35">
      <c r="B17" s="6" t="s">
        <v>13</v>
      </c>
      <c r="C17" s="10">
        <v>4034882</v>
      </c>
    </row>
    <row r="18" spans="2:3" s="5" customFormat="1" ht="21" customHeight="1" x14ac:dyDescent="0.35">
      <c r="B18" s="6" t="s">
        <v>14</v>
      </c>
      <c r="C18" s="10">
        <v>11294217.869999999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1654532.78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-15329054</v>
      </c>
    </row>
    <row r="23" spans="2:3" s="5" customFormat="1" ht="21" customHeight="1" thickBot="1" x14ac:dyDescent="0.4">
      <c r="B23" s="11" t="s">
        <v>19</v>
      </c>
      <c r="C23" s="12">
        <f>SUM(C16:C22)-1</f>
        <v>6953312.620000001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</v>
      </c>
    </row>
    <row r="29" spans="2:3" s="5" customFormat="1" ht="21" customHeight="1" x14ac:dyDescent="0.35">
      <c r="B29" s="6" t="s">
        <v>24</v>
      </c>
      <c r="C29" s="10">
        <v>122022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393778.24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51852251.859999999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55431</v>
      </c>
    </row>
    <row r="36" spans="2:4" s="5" customFormat="1" ht="21" customHeight="1" x14ac:dyDescent="0.35">
      <c r="B36" s="18" t="s">
        <v>29</v>
      </c>
      <c r="C36" s="8">
        <v>2010247</v>
      </c>
      <c r="D36" s="19"/>
    </row>
    <row r="37" spans="2:4" s="5" customFormat="1" ht="21" customHeight="1" x14ac:dyDescent="0.35">
      <c r="B37" s="18" t="s">
        <v>30</v>
      </c>
      <c r="C37" s="8">
        <v>58639</v>
      </c>
      <c r="D37" s="19"/>
    </row>
    <row r="38" spans="2:4" s="5" customFormat="1" ht="21" customHeight="1" x14ac:dyDescent="0.35">
      <c r="B38" s="18" t="s">
        <v>31</v>
      </c>
      <c r="C38" s="8">
        <v>14181</v>
      </c>
    </row>
    <row r="39" spans="2:4" s="5" customFormat="1" ht="21" customHeight="1" x14ac:dyDescent="0.35">
      <c r="B39" s="18" t="s">
        <v>32</v>
      </c>
      <c r="C39" s="8">
        <v>57432</v>
      </c>
    </row>
    <row r="40" spans="2:4" s="5" customFormat="1" ht="21" customHeight="1" thickBot="1" x14ac:dyDescent="0.4">
      <c r="B40" s="11" t="s">
        <v>33</v>
      </c>
      <c r="C40" s="12">
        <f>SUM(C35:C39)-1</f>
        <v>2195929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23">
        <v>42008.47</v>
      </c>
    </row>
    <row r="43" spans="2:4" s="5" customFormat="1" ht="21" customHeight="1" x14ac:dyDescent="0.35">
      <c r="B43" s="18" t="s">
        <v>35</v>
      </c>
      <c r="C43" s="23">
        <v>19596815.199999999</v>
      </c>
    </row>
    <row r="44" spans="2:4" s="5" customFormat="1" ht="21" customHeight="1" x14ac:dyDescent="0.35">
      <c r="B44" s="18" t="s">
        <v>36</v>
      </c>
      <c r="C44" s="8">
        <v>27352045</v>
      </c>
    </row>
    <row r="45" spans="2:4" s="5" customFormat="1" ht="21" customHeight="1" x14ac:dyDescent="0.35">
      <c r="B45" s="18" t="s">
        <v>37</v>
      </c>
      <c r="C45" s="24">
        <v>2665457</v>
      </c>
    </row>
    <row r="46" spans="2:4" s="5" customFormat="1" ht="21" customHeight="1" thickBot="1" x14ac:dyDescent="0.4">
      <c r="B46" s="11" t="s">
        <v>38</v>
      </c>
      <c r="C46" s="12">
        <f>SUM(C42:C45)-2</f>
        <v>49656323.670000002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+C46+C40-1</f>
        <v>51852251.670000002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50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113425</v>
      </c>
    </row>
    <row r="8" spans="2:3" s="9" customFormat="1" ht="21" customHeight="1" x14ac:dyDescent="0.35">
      <c r="B8" s="6" t="s">
        <v>5</v>
      </c>
      <c r="C8" s="10">
        <v>57439030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2527701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107</v>
      </c>
    </row>
    <row r="14" spans="2:3" s="5" customFormat="1" ht="21" customHeight="1" thickBot="1" x14ac:dyDescent="0.4">
      <c r="B14" s="11" t="s">
        <v>11</v>
      </c>
      <c r="C14" s="12">
        <f>SUM(C7:C13)</f>
        <v>60080263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4756402</v>
      </c>
    </row>
    <row r="17" spans="2:3" s="5" customFormat="1" ht="21" customHeight="1" x14ac:dyDescent="0.35">
      <c r="B17" s="6" t="s">
        <v>13</v>
      </c>
      <c r="C17" s="10">
        <v>2833750.33</v>
      </c>
    </row>
    <row r="18" spans="2:3" s="5" customFormat="1" ht="21" customHeight="1" x14ac:dyDescent="0.35">
      <c r="B18" s="6" t="s">
        <v>14</v>
      </c>
      <c r="C18" s="10">
        <v>11890521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2491955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-15950800</v>
      </c>
    </row>
    <row r="23" spans="2:3" s="5" customFormat="1" ht="21" customHeight="1" thickBot="1" x14ac:dyDescent="0.4">
      <c r="B23" s="11" t="s">
        <v>19</v>
      </c>
      <c r="C23" s="12">
        <f>SUM(C16:C22)+1</f>
        <v>6805919.1099999957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-26364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18257</v>
      </c>
    </row>
    <row r="31" spans="2:3" s="5" customFormat="1" ht="21" customHeight="1" thickBot="1" x14ac:dyDescent="0.4">
      <c r="B31" s="11" t="s">
        <v>26</v>
      </c>
      <c r="C31" s="12">
        <f>SUM(C25:C30)</f>
        <v>157878.24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67044060.349999994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1327335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f ca="1">-C38</f>
        <v>0</v>
      </c>
    </row>
    <row r="39" spans="2:4" s="5" customFormat="1" ht="21" customHeight="1" x14ac:dyDescent="0.35">
      <c r="B39" s="18" t="s">
        <v>32</v>
      </c>
      <c r="C39" s="24">
        <v>79225</v>
      </c>
    </row>
    <row r="40" spans="2:4" s="5" customFormat="1" ht="21" customHeight="1" thickBot="1" x14ac:dyDescent="0.4">
      <c r="B40" s="11" t="s">
        <v>33</v>
      </c>
      <c r="C40" s="12">
        <f>C35+C36+C39</f>
        <v>1426465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23374728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14848813</v>
      </c>
    </row>
    <row r="46" spans="2:4" s="5" customFormat="1" ht="21" customHeight="1" thickBot="1" x14ac:dyDescent="0.4">
      <c r="B46" s="11" t="s">
        <v>38</v>
      </c>
      <c r="C46" s="12">
        <f>SUM(C42:C45)</f>
        <v>65617594.560000002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67044059.560000002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49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105924.71</v>
      </c>
    </row>
    <row r="8" spans="2:3" s="9" customFormat="1" ht="21" customHeight="1" x14ac:dyDescent="0.35">
      <c r="B8" s="6" t="s">
        <v>5</v>
      </c>
      <c r="C8" s="10">
        <v>58803655.560000002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2303051.4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86.62</v>
      </c>
    </row>
    <row r="14" spans="2:3" s="5" customFormat="1" ht="21" customHeight="1" thickBot="1" x14ac:dyDescent="0.4">
      <c r="B14" s="11" t="s">
        <v>11</v>
      </c>
      <c r="C14" s="12">
        <f>SUM(C7:C13)</f>
        <v>61212718.289999999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4720703.5199999996</v>
      </c>
    </row>
    <row r="17" spans="2:3" s="5" customFormat="1" ht="21" customHeight="1" x14ac:dyDescent="0.35">
      <c r="B17" s="6" t="s">
        <v>13</v>
      </c>
      <c r="C17" s="10">
        <v>2833750.33</v>
      </c>
    </row>
    <row r="18" spans="2:3" s="5" customFormat="1" ht="21" customHeight="1" x14ac:dyDescent="0.35">
      <c r="B18" s="6" t="s">
        <v>14</v>
      </c>
      <c r="C18" s="10">
        <v>11679087.289999999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-15760508.560000001</v>
      </c>
    </row>
    <row r="23" spans="2:3" s="5" customFormat="1" ht="21" customHeight="1" thickBot="1" x14ac:dyDescent="0.4">
      <c r="B23" s="11" t="s">
        <v>19</v>
      </c>
      <c r="C23" s="12">
        <f>SUM(C16:C22)+1</f>
        <v>6722358.1399999987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-26174.21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138497.64000000001</v>
      </c>
    </row>
    <row r="31" spans="2:3" s="5" customFormat="1" ht="21" customHeight="1" thickBot="1" x14ac:dyDescent="0.4">
      <c r="B31" s="11" t="s">
        <v>26</v>
      </c>
      <c r="C31" s="12">
        <f>SUM(C25:C30)</f>
        <v>278308.67000000004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68213385.099999994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1210894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f ca="1">-C38</f>
        <v>0</v>
      </c>
    </row>
    <row r="39" spans="2:4" s="5" customFormat="1" ht="21" customHeight="1" x14ac:dyDescent="0.35">
      <c r="B39" s="18" t="s">
        <v>32</v>
      </c>
      <c r="C39" s="24">
        <v>62950</v>
      </c>
    </row>
    <row r="40" spans="2:4" s="5" customFormat="1" ht="21" customHeight="1" thickBot="1" x14ac:dyDescent="0.4">
      <c r="B40" s="11" t="s">
        <v>33</v>
      </c>
      <c r="C40" s="12">
        <f>C35+C36+C39</f>
        <v>1293749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23217645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16307938</v>
      </c>
    </row>
    <row r="46" spans="2:4" s="5" customFormat="1" ht="21" customHeight="1" thickBot="1" x14ac:dyDescent="0.4">
      <c r="B46" s="11" t="s">
        <v>38</v>
      </c>
      <c r="C46" s="12">
        <f>SUM(C42:C45)</f>
        <v>66919636.560000002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68213385.560000002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48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105924.71</v>
      </c>
    </row>
    <row r="8" spans="2:3" s="9" customFormat="1" ht="21" customHeight="1" x14ac:dyDescent="0.35">
      <c r="B8" s="6" t="s">
        <v>5</v>
      </c>
      <c r="C8" s="10">
        <v>59959628.18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2464172.5099999998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-95.65</v>
      </c>
    </row>
    <row r="14" spans="2:3" s="5" customFormat="1" ht="21" customHeight="1" thickBot="1" x14ac:dyDescent="0.4">
      <c r="B14" s="11" t="s">
        <v>11</v>
      </c>
      <c r="C14" s="12">
        <f>SUM(C7:C13)</f>
        <v>62529629.75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4705779.5999999996</v>
      </c>
    </row>
    <row r="17" spans="2:3" s="5" customFormat="1" ht="21" customHeight="1" x14ac:dyDescent="0.35">
      <c r="B17" s="6" t="s">
        <v>13</v>
      </c>
      <c r="C17" s="10">
        <v>2656100</v>
      </c>
    </row>
    <row r="18" spans="2:3" s="5" customFormat="1" ht="21" customHeight="1" x14ac:dyDescent="0.35">
      <c r="B18" s="6" t="s">
        <v>14</v>
      </c>
      <c r="C18" s="10">
        <v>11397125.49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-15579617.560000001</v>
      </c>
    </row>
    <row r="23" spans="2:3" s="5" customFormat="1" ht="21" customHeight="1" thickBot="1" x14ac:dyDescent="0.4">
      <c r="B23" s="11" t="s">
        <v>19</v>
      </c>
      <c r="C23" s="12">
        <f>SUM(C16:C22)+1</f>
        <v>6428713.089999998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-25984.21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112002.36</v>
      </c>
    </row>
    <row r="31" spans="2:3" s="5" customFormat="1" ht="21" customHeight="1" thickBot="1" x14ac:dyDescent="0.4">
      <c r="B31" s="11" t="s">
        <v>26</v>
      </c>
      <c r="C31" s="12">
        <f>SUM(C25:C30)</f>
        <v>252003.39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69210346.230000004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1601321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f ca="1">-C38</f>
        <v>0</v>
      </c>
    </row>
    <row r="39" spans="2:4" s="5" customFormat="1" ht="21" customHeight="1" x14ac:dyDescent="0.35">
      <c r="B39" s="18" t="s">
        <v>32</v>
      </c>
      <c r="C39" s="24">
        <v>43302</v>
      </c>
    </row>
    <row r="40" spans="2:4" s="5" customFormat="1" ht="21" customHeight="1" thickBot="1" x14ac:dyDescent="0.4">
      <c r="B40" s="11" t="s">
        <v>33</v>
      </c>
      <c r="C40" s="12">
        <f>C35+C36+C39</f>
        <v>1664528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23060562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17091202</v>
      </c>
    </row>
    <row r="46" spans="2:4" s="5" customFormat="1" ht="21" customHeight="1" thickBot="1" x14ac:dyDescent="0.4">
      <c r="B46" s="11" t="s">
        <v>38</v>
      </c>
      <c r="C46" s="12">
        <f>SUM(C42:C45)</f>
        <v>67545817.560000002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+C46+C40-1</f>
        <v>69210344.560000002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47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128425</v>
      </c>
    </row>
    <row r="8" spans="2:3" s="9" customFormat="1" ht="21" customHeight="1" x14ac:dyDescent="0.35">
      <c r="B8" s="6" t="s">
        <v>5</v>
      </c>
      <c r="C8" s="10">
        <v>60520822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2185992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-96</v>
      </c>
    </row>
    <row r="14" spans="2:3" s="5" customFormat="1" ht="21" customHeight="1" thickBot="1" x14ac:dyDescent="0.4">
      <c r="B14" s="11" t="s">
        <v>11</v>
      </c>
      <c r="C14" s="12">
        <f>SUM(C7:C13)</f>
        <v>62835143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4597758</v>
      </c>
    </row>
    <row r="17" spans="2:3" s="5" customFormat="1" ht="21" customHeight="1" x14ac:dyDescent="0.35">
      <c r="B17" s="6" t="s">
        <v>13</v>
      </c>
      <c r="C17" s="10">
        <v>2656100</v>
      </c>
    </row>
    <row r="18" spans="2:3" s="5" customFormat="1" ht="21" customHeight="1" x14ac:dyDescent="0.35">
      <c r="B18" s="6" t="s">
        <v>14</v>
      </c>
      <c r="C18" s="10">
        <v>11397125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-15398024</v>
      </c>
    </row>
    <row r="23" spans="2:3" s="5" customFormat="1" ht="21" customHeight="1" thickBot="1" x14ac:dyDescent="0.4">
      <c r="B23" s="11" t="s">
        <v>19</v>
      </c>
      <c r="C23" s="12">
        <f>SUM(C16:C22)+1</f>
        <v>6502284.5599999987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-25794.21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112002.36</v>
      </c>
    </row>
    <row r="31" spans="2:3" s="5" customFormat="1" ht="21" customHeight="1" thickBot="1" x14ac:dyDescent="0.4">
      <c r="B31" s="11" t="s">
        <v>26</v>
      </c>
      <c r="C31" s="12">
        <f>SUM(C25:C30)</f>
        <v>252193.39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69589620.950000003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1367694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-150000</v>
      </c>
    </row>
    <row r="39" spans="2:4" s="5" customFormat="1" ht="21" customHeight="1" x14ac:dyDescent="0.35">
      <c r="B39" s="18" t="s">
        <v>32</v>
      </c>
      <c r="C39" s="24">
        <v>75189</v>
      </c>
    </row>
    <row r="40" spans="2:4" s="5" customFormat="1" ht="21" customHeight="1" thickBot="1" x14ac:dyDescent="0.4">
      <c r="B40" s="11" t="s">
        <v>33</v>
      </c>
      <c r="C40" s="12">
        <f>SUM(C35:C39)</f>
        <v>1312788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22903479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17979301</v>
      </c>
    </row>
    <row r="46" spans="2:4" s="5" customFormat="1" ht="21" customHeight="1" thickBot="1" x14ac:dyDescent="0.4">
      <c r="B46" s="11" t="s">
        <v>38</v>
      </c>
      <c r="C46" s="12">
        <f>SUM(C42:C45)</f>
        <v>68276833.560000002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+C46+C40-1</f>
        <v>69589620.560000002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46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133424.71</v>
      </c>
    </row>
    <row r="8" spans="2:3" s="9" customFormat="1" ht="21" customHeight="1" x14ac:dyDescent="0.35">
      <c r="B8" s="6" t="s">
        <v>5</v>
      </c>
      <c r="C8" s="10">
        <v>60881538.530000001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2222958.41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/>
    </row>
    <row r="14" spans="2:3" s="5" customFormat="1" ht="21" customHeight="1" thickBot="1" x14ac:dyDescent="0.4">
      <c r="B14" s="11" t="s">
        <v>11</v>
      </c>
      <c r="C14" s="12">
        <f>SUM(C7:C13)</f>
        <v>63237921.650000006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4546230.47</v>
      </c>
    </row>
    <row r="17" spans="2:3" s="5" customFormat="1" ht="21" customHeight="1" x14ac:dyDescent="0.35">
      <c r="B17" s="6" t="s">
        <v>13</v>
      </c>
      <c r="C17" s="10">
        <v>2807812</v>
      </c>
    </row>
    <row r="18" spans="2:3" s="5" customFormat="1" ht="21" customHeight="1" x14ac:dyDescent="0.35">
      <c r="B18" s="6" t="s">
        <v>14</v>
      </c>
      <c r="C18" s="10">
        <v>11387600.49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-15186706.560000001</v>
      </c>
    </row>
    <row r="23" spans="2:3" s="5" customFormat="1" ht="21" customHeight="1" thickBot="1" x14ac:dyDescent="0.4">
      <c r="B23" s="11" t="s">
        <v>19</v>
      </c>
      <c r="C23" s="12">
        <f>SUM(C16:C22)</f>
        <v>6804260.959999999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-25415.21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391070.03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70433252.640000001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1715843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-150000</v>
      </c>
    </row>
    <row r="39" spans="2:4" s="5" customFormat="1" ht="21" customHeight="1" x14ac:dyDescent="0.35">
      <c r="B39" s="18" t="s">
        <v>32</v>
      </c>
      <c r="C39" s="24">
        <v>55056</v>
      </c>
    </row>
    <row r="40" spans="2:4" s="5" customFormat="1" ht="21" customHeight="1" thickBot="1" x14ac:dyDescent="0.4">
      <c r="B40" s="11" t="s">
        <v>33</v>
      </c>
      <c r="C40" s="12">
        <f>SUM(C35:C39)</f>
        <v>1640804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22746396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18651999</v>
      </c>
    </row>
    <row r="46" spans="2:4" s="5" customFormat="1" ht="21" customHeight="1" thickBot="1" x14ac:dyDescent="0.4">
      <c r="B46" s="11" t="s">
        <v>38</v>
      </c>
      <c r="C46" s="12">
        <f>SUM(C42:C45)</f>
        <v>68792448.560000002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70433252.560000002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45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133424.71</v>
      </c>
    </row>
    <row r="8" spans="2:3" s="9" customFormat="1" ht="21" customHeight="1" x14ac:dyDescent="0.35">
      <c r="B8" s="6" t="s">
        <v>5</v>
      </c>
      <c r="C8" s="10">
        <v>59329500.920000002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2351003.92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336.17</v>
      </c>
    </row>
    <row r="14" spans="2:3" s="5" customFormat="1" ht="21" customHeight="1" thickBot="1" x14ac:dyDescent="0.4">
      <c r="B14" s="11" t="s">
        <v>11</v>
      </c>
      <c r="C14" s="12">
        <f>SUM(C7:C13)</f>
        <v>61814265.720000006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4513664.99</v>
      </c>
    </row>
    <row r="17" spans="2:3" s="5" customFormat="1" ht="21" customHeight="1" x14ac:dyDescent="0.35">
      <c r="B17" s="6" t="s">
        <v>13</v>
      </c>
      <c r="C17" s="10">
        <v>2807812</v>
      </c>
    </row>
    <row r="18" spans="2:3" s="5" customFormat="1" ht="21" customHeight="1" x14ac:dyDescent="0.35">
      <c r="B18" s="6" t="s">
        <v>14</v>
      </c>
      <c r="C18" s="10">
        <v>11387600.49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-14101984.49</v>
      </c>
    </row>
    <row r="23" spans="2:3" s="5" customFormat="1" ht="21" customHeight="1" thickBot="1" x14ac:dyDescent="0.4">
      <c r="B23" s="11" t="s">
        <v>19</v>
      </c>
      <c r="C23" s="12">
        <f>SUM(C16:C22)</f>
        <v>7856417.5499999989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392208.03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70062891.300000012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1386037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0</v>
      </c>
    </row>
    <row r="39" spans="2:4" s="5" customFormat="1" ht="21" customHeight="1" x14ac:dyDescent="0.35">
      <c r="B39" s="18" t="s">
        <v>32</v>
      </c>
      <c r="C39" s="24">
        <v>35574</v>
      </c>
    </row>
    <row r="40" spans="2:4" s="5" customFormat="1" ht="21" customHeight="1" thickBot="1" x14ac:dyDescent="0.4">
      <c r="B40" s="11" t="s">
        <v>33</v>
      </c>
      <c r="C40" s="12">
        <f>SUM(C35:C39)</f>
        <v>1441516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22589313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18638008</v>
      </c>
    </row>
    <row r="46" spans="2:4" s="5" customFormat="1" ht="21" customHeight="1" thickBot="1" x14ac:dyDescent="0.4">
      <c r="B46" s="11" t="s">
        <v>38</v>
      </c>
      <c r="C46" s="12">
        <f>SUM(C42:C45)</f>
        <v>68621374.560000002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70062890.560000002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44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92924.71</v>
      </c>
    </row>
    <row r="8" spans="2:3" s="9" customFormat="1" ht="21" customHeight="1" x14ac:dyDescent="0.35">
      <c r="B8" s="6" t="s">
        <v>5</v>
      </c>
      <c r="C8" s="10">
        <v>58995509.719999999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2086054.18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0</v>
      </c>
    </row>
    <row r="14" spans="2:3" s="5" customFormat="1" ht="21" customHeight="1" thickBot="1" x14ac:dyDescent="0.4">
      <c r="B14" s="11" t="s">
        <v>11</v>
      </c>
      <c r="C14" s="12">
        <f>SUM(C7:C13)</f>
        <v>61174488.609999999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4513664.99</v>
      </c>
    </row>
    <row r="17" spans="2:3" s="5" customFormat="1" ht="21" customHeight="1" x14ac:dyDescent="0.35">
      <c r="B17" s="6" t="s">
        <v>13</v>
      </c>
      <c r="C17" s="10">
        <v>2807812</v>
      </c>
    </row>
    <row r="18" spans="2:3" s="5" customFormat="1" ht="21" customHeight="1" x14ac:dyDescent="0.35">
      <c r="B18" s="6" t="s">
        <v>14</v>
      </c>
      <c r="C18" s="10">
        <v>11387600.49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2465234.7799999998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-14101984.49</v>
      </c>
    </row>
    <row r="23" spans="2:3" s="5" customFormat="1" ht="21" customHeight="1" thickBot="1" x14ac:dyDescent="0.4">
      <c r="B23" s="11" t="s">
        <v>19</v>
      </c>
      <c r="C23" s="12">
        <f>SUM(C16:C22)</f>
        <v>7856417.5499999989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392208.03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69423114.189999998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19905</v>
      </c>
    </row>
    <row r="36" spans="2:4" s="5" customFormat="1" ht="21" customHeight="1" x14ac:dyDescent="0.35">
      <c r="B36" s="18" t="s">
        <v>29</v>
      </c>
      <c r="C36" s="8">
        <v>1052498.08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-161500.6</v>
      </c>
    </row>
    <row r="39" spans="2:4" s="5" customFormat="1" ht="21" customHeight="1" x14ac:dyDescent="0.35">
      <c r="B39" s="18" t="s">
        <v>32</v>
      </c>
      <c r="C39" s="8">
        <v>76203.44</v>
      </c>
    </row>
    <row r="40" spans="2:4" s="5" customFormat="1" ht="21" customHeight="1" thickBot="1" x14ac:dyDescent="0.4">
      <c r="B40" s="11" t="s">
        <v>33</v>
      </c>
      <c r="C40" s="12">
        <f>SUM(C35:C39)</f>
        <v>987105.92000000016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22432230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18609725</v>
      </c>
    </row>
    <row r="46" spans="2:4" s="5" customFormat="1" ht="21" customHeight="1" thickBot="1" x14ac:dyDescent="0.4">
      <c r="B46" s="11" t="s">
        <v>38</v>
      </c>
      <c r="C46" s="12">
        <f>SUM(C42:C45)</f>
        <v>68436008.560000002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69423114.480000004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0"/>
  <sheetViews>
    <sheetView topLeftCell="B1" zoomScale="75" workbookViewId="0">
      <selection activeCell="B3" sqref="B3:C3"/>
    </sheetView>
  </sheetViews>
  <sheetFormatPr baseColWidth="10" defaultRowHeight="18" x14ac:dyDescent="0.35"/>
  <cols>
    <col min="1" max="1" width="14.5" style="1" customWidth="1"/>
    <col min="2" max="2" width="46.25" style="1" customWidth="1"/>
    <col min="3" max="3" width="30" style="1" customWidth="1"/>
    <col min="4" max="16384" width="11" style="1"/>
  </cols>
  <sheetData>
    <row r="1" spans="2:3" ht="18.75" thickBot="1" x14ac:dyDescent="0.4"/>
    <row r="2" spans="2:3" ht="43.9" customHeight="1" x14ac:dyDescent="0.35">
      <c r="B2" s="26" t="s">
        <v>0</v>
      </c>
      <c r="C2" s="27"/>
    </row>
    <row r="3" spans="2:3" ht="24" customHeight="1" x14ac:dyDescent="0.35">
      <c r="B3" s="28" t="s">
        <v>40</v>
      </c>
      <c r="C3" s="29"/>
    </row>
    <row r="4" spans="2:3" ht="24" customHeight="1" thickBot="1" x14ac:dyDescent="0.4">
      <c r="B4" s="30" t="s">
        <v>43</v>
      </c>
      <c r="C4" s="31"/>
    </row>
    <row r="5" spans="2:3" ht="27.75" customHeight="1" thickBot="1" x14ac:dyDescent="0.4">
      <c r="B5" s="2"/>
      <c r="C5" s="2"/>
    </row>
    <row r="6" spans="2:3" s="5" customFormat="1" ht="27.75" customHeight="1" thickTop="1" thickBot="1" x14ac:dyDescent="0.3">
      <c r="B6" s="3" t="s">
        <v>2</v>
      </c>
      <c r="C6" s="4" t="s">
        <v>3</v>
      </c>
    </row>
    <row r="7" spans="2:3" s="5" customFormat="1" ht="21" customHeight="1" thickTop="1" x14ac:dyDescent="0.35">
      <c r="B7" s="6" t="s">
        <v>4</v>
      </c>
      <c r="C7" s="7">
        <v>102924.71</v>
      </c>
    </row>
    <row r="8" spans="2:3" s="9" customFormat="1" ht="21" customHeight="1" x14ac:dyDescent="0.35">
      <c r="B8" s="6" t="s">
        <v>5</v>
      </c>
      <c r="C8" s="10">
        <v>58057339.609999999</v>
      </c>
    </row>
    <row r="9" spans="2:3" s="5" customFormat="1" ht="21" hidden="1" customHeight="1" x14ac:dyDescent="0.35">
      <c r="B9" s="6" t="s">
        <v>6</v>
      </c>
      <c r="C9" s="10">
        <v>0</v>
      </c>
    </row>
    <row r="10" spans="2:3" s="5" customFormat="1" ht="21" customHeight="1" x14ac:dyDescent="0.35">
      <c r="B10" s="6" t="s">
        <v>7</v>
      </c>
      <c r="C10" s="10">
        <v>2093161.09</v>
      </c>
    </row>
    <row r="11" spans="2:3" s="5" customFormat="1" ht="21" hidden="1" customHeight="1" x14ac:dyDescent="0.35">
      <c r="B11" s="6" t="s">
        <v>8</v>
      </c>
      <c r="C11" s="8">
        <v>0</v>
      </c>
    </row>
    <row r="12" spans="2:3" s="5" customFormat="1" ht="21" hidden="1" customHeight="1" x14ac:dyDescent="0.35">
      <c r="B12" s="6" t="s">
        <v>9</v>
      </c>
      <c r="C12" s="8">
        <v>0</v>
      </c>
    </row>
    <row r="13" spans="2:3" s="5" customFormat="1" ht="21" customHeight="1" x14ac:dyDescent="0.35">
      <c r="B13" s="6" t="s">
        <v>10</v>
      </c>
      <c r="C13" s="8">
        <v>217.61</v>
      </c>
    </row>
    <row r="14" spans="2:3" s="5" customFormat="1" ht="21" customHeight="1" thickBot="1" x14ac:dyDescent="0.4">
      <c r="B14" s="11" t="s">
        <v>11</v>
      </c>
      <c r="C14" s="12">
        <f>SUM(C7:C13)</f>
        <v>60253643.020000003</v>
      </c>
    </row>
    <row r="15" spans="2:3" s="5" customFormat="1" ht="21" customHeight="1" thickTop="1" x14ac:dyDescent="0.25">
      <c r="B15" s="13"/>
      <c r="C15" s="14"/>
    </row>
    <row r="16" spans="2:3" s="5" customFormat="1" ht="21" customHeight="1" x14ac:dyDescent="0.35">
      <c r="B16" s="6" t="s">
        <v>12</v>
      </c>
      <c r="C16" s="10">
        <v>4508908.99</v>
      </c>
    </row>
    <row r="17" spans="2:3" s="5" customFormat="1" ht="21" customHeight="1" x14ac:dyDescent="0.35">
      <c r="B17" s="6" t="s">
        <v>13</v>
      </c>
      <c r="C17" s="10">
        <v>4034882</v>
      </c>
    </row>
    <row r="18" spans="2:3" s="5" customFormat="1" ht="21" customHeight="1" x14ac:dyDescent="0.35">
      <c r="B18" s="6" t="s">
        <v>14</v>
      </c>
      <c r="C18" s="10">
        <v>11387600.49</v>
      </c>
    </row>
    <row r="19" spans="2:3" s="5" customFormat="1" ht="21" customHeight="1" x14ac:dyDescent="0.35">
      <c r="B19" s="6" t="s">
        <v>15</v>
      </c>
      <c r="C19" s="10">
        <v>337613.97</v>
      </c>
    </row>
    <row r="20" spans="2:3" s="5" customFormat="1" ht="21" customHeight="1" x14ac:dyDescent="0.35">
      <c r="B20" s="6" t="s">
        <v>16</v>
      </c>
      <c r="C20" s="10">
        <v>2450234.7799999998</v>
      </c>
    </row>
    <row r="21" spans="2:3" s="5" customFormat="1" ht="21" customHeight="1" x14ac:dyDescent="0.35">
      <c r="B21" s="6" t="s">
        <v>17</v>
      </c>
      <c r="C21" s="10">
        <v>446475.81</v>
      </c>
    </row>
    <row r="22" spans="2:3" s="5" customFormat="1" ht="21" customHeight="1" x14ac:dyDescent="0.35">
      <c r="B22" s="6" t="s">
        <v>18</v>
      </c>
      <c r="C22" s="8">
        <v>-15329054.49</v>
      </c>
    </row>
    <row r="23" spans="2:3" s="5" customFormat="1" ht="21" customHeight="1" thickBot="1" x14ac:dyDescent="0.4">
      <c r="B23" s="11" t="s">
        <v>19</v>
      </c>
      <c r="C23" s="12">
        <f>SUM(C16:C22)</f>
        <v>7836661.5499999989</v>
      </c>
    </row>
    <row r="24" spans="2:3" s="5" customFormat="1" ht="21" customHeight="1" thickTop="1" x14ac:dyDescent="0.25">
      <c r="B24" s="13"/>
      <c r="C24" s="15"/>
    </row>
    <row r="25" spans="2:3" s="5" customFormat="1" ht="21" customHeight="1" x14ac:dyDescent="0.35">
      <c r="B25" s="6" t="s">
        <v>20</v>
      </c>
      <c r="C25" s="10">
        <v>743608.15</v>
      </c>
    </row>
    <row r="26" spans="2:3" s="5" customFormat="1" ht="21" customHeight="1" x14ac:dyDescent="0.35">
      <c r="B26" s="6" t="s">
        <v>21</v>
      </c>
      <c r="C26" s="8">
        <v>-743608.15</v>
      </c>
    </row>
    <row r="27" spans="2:3" s="5" customFormat="1" ht="21" customHeight="1" x14ac:dyDescent="0.35">
      <c r="B27" s="6" t="s">
        <v>22</v>
      </c>
      <c r="C27" s="10">
        <v>45533.24</v>
      </c>
    </row>
    <row r="28" spans="2:3" s="5" customFormat="1" ht="21" customHeight="1" x14ac:dyDescent="0.35">
      <c r="B28" s="6" t="s">
        <v>23</v>
      </c>
      <c r="C28" s="8">
        <v>-24277.21</v>
      </c>
    </row>
    <row r="29" spans="2:3" s="5" customFormat="1" ht="21" customHeight="1" x14ac:dyDescent="0.35">
      <c r="B29" s="6" t="s">
        <v>24</v>
      </c>
      <c r="C29" s="10">
        <v>120452</v>
      </c>
    </row>
    <row r="30" spans="2:3" s="5" customFormat="1" ht="21" customHeight="1" x14ac:dyDescent="0.35">
      <c r="B30" s="6" t="s">
        <v>25</v>
      </c>
      <c r="C30" s="10">
        <v>250500</v>
      </c>
    </row>
    <row r="31" spans="2:3" s="5" customFormat="1" ht="21" customHeight="1" thickBot="1" x14ac:dyDescent="0.4">
      <c r="B31" s="11" t="s">
        <v>26</v>
      </c>
      <c r="C31" s="12">
        <f>SUM(C25:C30)</f>
        <v>392208.03</v>
      </c>
    </row>
    <row r="32" spans="2:3" s="5" customFormat="1" ht="21" customHeight="1" thickTop="1" x14ac:dyDescent="0.25">
      <c r="B32" s="13"/>
      <c r="C32" s="15"/>
    </row>
    <row r="33" spans="2:4" s="5" customFormat="1" ht="21" customHeight="1" thickBot="1" x14ac:dyDescent="0.4">
      <c r="B33" s="11" t="s">
        <v>27</v>
      </c>
      <c r="C33" s="12">
        <f>+C31+C23+C14</f>
        <v>68482512.600000009</v>
      </c>
    </row>
    <row r="34" spans="2:4" s="5" customFormat="1" ht="21" customHeight="1" thickTop="1" x14ac:dyDescent="0.25">
      <c r="B34" s="16"/>
      <c r="C34" s="17"/>
    </row>
    <row r="35" spans="2:4" s="5" customFormat="1" ht="21" customHeight="1" x14ac:dyDescent="0.35">
      <c r="B35" s="18" t="s">
        <v>28</v>
      </c>
      <c r="C35" s="8">
        <v>22761</v>
      </c>
    </row>
    <row r="36" spans="2:4" s="5" customFormat="1" ht="21" customHeight="1" x14ac:dyDescent="0.35">
      <c r="B36" s="18" t="s">
        <v>29</v>
      </c>
      <c r="C36" s="8">
        <v>1024560.04</v>
      </c>
      <c r="D36" s="19"/>
    </row>
    <row r="37" spans="2:4" s="5" customFormat="1" ht="21" customHeight="1" x14ac:dyDescent="0.35">
      <c r="B37" s="18" t="s">
        <v>30</v>
      </c>
      <c r="C37" s="8">
        <v>0</v>
      </c>
      <c r="D37" s="19"/>
    </row>
    <row r="38" spans="2:4" s="5" customFormat="1" ht="21" customHeight="1" x14ac:dyDescent="0.35">
      <c r="B38" s="18" t="s">
        <v>31</v>
      </c>
      <c r="C38" s="8">
        <v>-11480</v>
      </c>
    </row>
    <row r="39" spans="2:4" s="5" customFormat="1" ht="21" customHeight="1" x14ac:dyDescent="0.35">
      <c r="B39" s="18" t="s">
        <v>32</v>
      </c>
      <c r="C39" s="8">
        <v>59255.040000000001</v>
      </c>
    </row>
    <row r="40" spans="2:4" s="5" customFormat="1" ht="21" customHeight="1" thickBot="1" x14ac:dyDescent="0.4">
      <c r="B40" s="11" t="s">
        <v>33</v>
      </c>
      <c r="C40" s="12">
        <f>SUM(C35:C39)</f>
        <v>1095096.08</v>
      </c>
    </row>
    <row r="41" spans="2:4" s="22" customFormat="1" ht="21" customHeight="1" thickTop="1" x14ac:dyDescent="0.35">
      <c r="B41" s="20"/>
      <c r="C41" s="21"/>
    </row>
    <row r="42" spans="2:4" s="5" customFormat="1" ht="21" customHeight="1" x14ac:dyDescent="0.35">
      <c r="B42" s="18" t="s">
        <v>34</v>
      </c>
      <c r="C42" s="8">
        <v>42008.47</v>
      </c>
    </row>
    <row r="43" spans="2:4" s="5" customFormat="1" ht="21" customHeight="1" x14ac:dyDescent="0.35">
      <c r="B43" s="18" t="s">
        <v>35</v>
      </c>
      <c r="C43" s="8">
        <v>22275147.199999999</v>
      </c>
    </row>
    <row r="44" spans="2:4" s="5" customFormat="1" ht="21" customHeight="1" x14ac:dyDescent="0.35">
      <c r="B44" s="18" t="s">
        <v>36</v>
      </c>
      <c r="C44" s="8">
        <v>27352045.09</v>
      </c>
    </row>
    <row r="45" spans="2:4" s="5" customFormat="1" ht="21" customHeight="1" x14ac:dyDescent="0.35">
      <c r="B45" s="18" t="s">
        <v>37</v>
      </c>
      <c r="C45" s="24">
        <v>17718216</v>
      </c>
    </row>
    <row r="46" spans="2:4" s="5" customFormat="1" ht="21" customHeight="1" thickBot="1" x14ac:dyDescent="0.4">
      <c r="B46" s="11" t="s">
        <v>38</v>
      </c>
      <c r="C46" s="12">
        <f>SUM(C42:C45)</f>
        <v>67387416.75999999</v>
      </c>
    </row>
    <row r="47" spans="2:4" s="5" customFormat="1" ht="21" hidden="1" customHeight="1" thickTop="1" x14ac:dyDescent="0.25">
      <c r="B47" s="16"/>
      <c r="C47" s="17"/>
    </row>
    <row r="48" spans="2:4" s="5" customFormat="1" ht="21" customHeight="1" thickTop="1" x14ac:dyDescent="0.25">
      <c r="B48" s="18"/>
      <c r="C48" s="25"/>
    </row>
    <row r="49" spans="2:3" s="5" customFormat="1" ht="21" customHeight="1" thickBot="1" x14ac:dyDescent="0.4">
      <c r="B49" s="11" t="s">
        <v>39</v>
      </c>
      <c r="C49" s="12">
        <f>+C46+C40</f>
        <v>68482512.839999989</v>
      </c>
    </row>
    <row r="50" spans="2:3" ht="21" customHeight="1" thickTop="1" x14ac:dyDescent="0.35"/>
  </sheetData>
  <mergeCells count="3">
    <mergeCell ref="B2:C2"/>
    <mergeCell ref="B3:C3"/>
    <mergeCell ref="B4:C4"/>
  </mergeCells>
  <printOptions horizontalCentered="1" verticalCentered="1"/>
  <pageMargins left="0.78740157480314965" right="0.75" top="1" bottom="1" header="0" footer="0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Balance Dic 2010</vt:lpstr>
      <vt:lpstr>Balance Nov 2010</vt:lpstr>
      <vt:lpstr>Balance Oct 2010</vt:lpstr>
      <vt:lpstr>Balance Sep 2010</vt:lpstr>
      <vt:lpstr>Balance Agt 2010</vt:lpstr>
      <vt:lpstr>Balance Jul 2010</vt:lpstr>
      <vt:lpstr>Balance Jun 2010</vt:lpstr>
      <vt:lpstr>Balance May 2010</vt:lpstr>
      <vt:lpstr>Balance Abr 2010</vt:lpstr>
      <vt:lpstr>Balance Mzo 2010</vt:lpstr>
      <vt:lpstr>Balance Feb 2010</vt:lpstr>
      <vt:lpstr>balance Ene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2012-04-05T19:19:34Z</dcterms:created>
  <dcterms:modified xsi:type="dcterms:W3CDTF">2012-04-05T19:29:38Z</dcterms:modified>
</cp:coreProperties>
</file>